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K37" i="1"/>
  <c r="F37" i="1"/>
  <c r="D37" i="1"/>
  <c r="O36" i="1"/>
  <c r="K36" i="1"/>
  <c r="F36" i="1"/>
  <c r="D36" i="1" s="1"/>
  <c r="O35" i="1"/>
  <c r="K35" i="1"/>
  <c r="K34" i="1" s="1"/>
  <c r="F35" i="1"/>
  <c r="F34" i="1" s="1"/>
  <c r="Q34" i="1"/>
  <c r="P34" i="1"/>
  <c r="O34" i="1"/>
  <c r="N34" i="1"/>
  <c r="M34" i="1"/>
  <c r="L34" i="1"/>
  <c r="J34" i="1"/>
  <c r="I34" i="1"/>
  <c r="H34" i="1"/>
  <c r="G34" i="1"/>
  <c r="E34" i="1"/>
  <c r="O33" i="1"/>
  <c r="K33" i="1"/>
  <c r="F33" i="1"/>
  <c r="D33" i="1"/>
  <c r="O32" i="1"/>
  <c r="O31" i="1" s="1"/>
  <c r="K32" i="1"/>
  <c r="D32" i="1" s="1"/>
  <c r="D31" i="1" s="1"/>
  <c r="F32" i="1"/>
  <c r="F31" i="1" s="1"/>
  <c r="Q31" i="1"/>
  <c r="P31" i="1"/>
  <c r="N31" i="1"/>
  <c r="M31" i="1"/>
  <c r="M8" i="1" s="1"/>
  <c r="L31" i="1"/>
  <c r="J31" i="1"/>
  <c r="I31" i="1"/>
  <c r="H31" i="1"/>
  <c r="G31" i="1"/>
  <c r="E31" i="1"/>
  <c r="O30" i="1"/>
  <c r="K30" i="1"/>
  <c r="F30" i="1"/>
  <c r="D30" i="1"/>
  <c r="O29" i="1"/>
  <c r="K29" i="1"/>
  <c r="F29" i="1"/>
  <c r="D29" i="1" s="1"/>
  <c r="O28" i="1"/>
  <c r="K28" i="1"/>
  <c r="D28" i="1" s="1"/>
  <c r="F28" i="1"/>
  <c r="O27" i="1"/>
  <c r="K27" i="1"/>
  <c r="F27" i="1"/>
  <c r="D27" i="1"/>
  <c r="O26" i="1"/>
  <c r="K26" i="1"/>
  <c r="F26" i="1"/>
  <c r="D26" i="1"/>
  <c r="O25" i="1"/>
  <c r="K25" i="1"/>
  <c r="F25" i="1"/>
  <c r="D25" i="1" s="1"/>
  <c r="O24" i="1"/>
  <c r="O23" i="1" s="1"/>
  <c r="K24" i="1"/>
  <c r="F24" i="1"/>
  <c r="F23" i="1" s="1"/>
  <c r="Q23" i="1"/>
  <c r="P23" i="1"/>
  <c r="N23" i="1"/>
  <c r="M23" i="1"/>
  <c r="L23" i="1"/>
  <c r="J23" i="1"/>
  <c r="I23" i="1"/>
  <c r="H23" i="1"/>
  <c r="G23" i="1"/>
  <c r="E23" i="1"/>
  <c r="O22" i="1"/>
  <c r="K22" i="1"/>
  <c r="F22" i="1"/>
  <c r="D22" i="1"/>
  <c r="O21" i="1"/>
  <c r="K21" i="1"/>
  <c r="F21" i="1"/>
  <c r="O20" i="1"/>
  <c r="K20" i="1"/>
  <c r="F20" i="1"/>
  <c r="D20" i="1"/>
  <c r="O19" i="1"/>
  <c r="K19" i="1"/>
  <c r="F19" i="1"/>
  <c r="O18" i="1"/>
  <c r="O17" i="1" s="1"/>
  <c r="K18" i="1"/>
  <c r="K17" i="1" s="1"/>
  <c r="F18" i="1"/>
  <c r="F17" i="1" s="1"/>
  <c r="D18" i="1"/>
  <c r="Q17" i="1"/>
  <c r="Q8" i="1" s="1"/>
  <c r="P17" i="1"/>
  <c r="P8" i="1" s="1"/>
  <c r="N17" i="1"/>
  <c r="M17" i="1"/>
  <c r="L17" i="1"/>
  <c r="J17" i="1"/>
  <c r="I17" i="1"/>
  <c r="H17" i="1"/>
  <c r="G17" i="1"/>
  <c r="E17" i="1"/>
  <c r="O16" i="1"/>
  <c r="K16" i="1"/>
  <c r="F16" i="1"/>
  <c r="D16" i="1"/>
  <c r="O15" i="1"/>
  <c r="O14" i="1" s="1"/>
  <c r="K15" i="1"/>
  <c r="F15" i="1"/>
  <c r="F14" i="1" s="1"/>
  <c r="D15" i="1"/>
  <c r="Q14" i="1"/>
  <c r="P14" i="1"/>
  <c r="N14" i="1"/>
  <c r="M14" i="1"/>
  <c r="L14" i="1"/>
  <c r="J14" i="1"/>
  <c r="J8" i="1" s="1"/>
  <c r="I14" i="1"/>
  <c r="H14" i="1"/>
  <c r="H8" i="1" s="1"/>
  <c r="G14" i="1"/>
  <c r="E14" i="1"/>
  <c r="O13" i="1"/>
  <c r="K13" i="1"/>
  <c r="F13" i="1"/>
  <c r="F11" i="1" s="1"/>
  <c r="D13" i="1"/>
  <c r="O12" i="1"/>
  <c r="K12" i="1"/>
  <c r="F12" i="1"/>
  <c r="Q11" i="1"/>
  <c r="P11" i="1"/>
  <c r="N11" i="1"/>
  <c r="M11" i="1"/>
  <c r="L11" i="1"/>
  <c r="I11" i="1"/>
  <c r="H11" i="1"/>
  <c r="G11" i="1"/>
  <c r="E11" i="1"/>
  <c r="E8" i="1" s="1"/>
  <c r="O10" i="1"/>
  <c r="K10" i="1"/>
  <c r="F10" i="1"/>
  <c r="D10" i="1" l="1"/>
  <c r="F8" i="1"/>
  <c r="L8" i="1"/>
  <c r="K14" i="1"/>
  <c r="D14" i="1" s="1"/>
  <c r="K23" i="1"/>
  <c r="G8" i="1"/>
  <c r="N8" i="1"/>
  <c r="I8" i="1"/>
  <c r="D19" i="1"/>
  <c r="D17" i="1" s="1"/>
  <c r="K11" i="1"/>
  <c r="K8" i="1" s="1"/>
  <c r="D21" i="1"/>
  <c r="O11" i="1"/>
  <c r="O8" i="1" s="1"/>
  <c r="D24" i="1"/>
  <c r="D23" i="1" s="1"/>
  <c r="D35" i="1"/>
  <c r="D34" i="1" s="1"/>
  <c r="D12" i="1"/>
  <c r="D11" i="1" s="1"/>
  <c r="K31" i="1"/>
  <c r="D8" i="1" l="1"/>
</calcChain>
</file>

<file path=xl/sharedStrings.xml><?xml version="1.0" encoding="utf-8"?>
<sst xmlns="http://schemas.openxmlformats.org/spreadsheetml/2006/main" count="126" uniqueCount="42">
  <si>
    <t>Total</t>
  </si>
  <si>
    <t>Abuso  sexual</t>
  </si>
  <si>
    <t>Victima del maltrato</t>
  </si>
  <si>
    <t>Situación de omisión, amenazas y abuso de derechos</t>
  </si>
  <si>
    <t>Victima de abandono</t>
  </si>
  <si>
    <t>Protección</t>
  </si>
  <si>
    <t>Maltrato (genérico)</t>
  </si>
  <si>
    <t>Maltrato físico</t>
  </si>
  <si>
    <t xml:space="preserve">Maltrato  psicológíco </t>
  </si>
  <si>
    <t>Maltrato físico y  psicológico</t>
  </si>
  <si>
    <t>Evasión de Hogar</t>
  </si>
  <si>
    <t>Riesgo social (genérico)</t>
  </si>
  <si>
    <t>Negligen-cia familiar</t>
  </si>
  <si>
    <t xml:space="preserve">Protección (genérico)    </t>
  </si>
  <si>
    <t xml:space="preserve">TOTAL </t>
  </si>
  <si>
    <t>Bocas del Toro</t>
  </si>
  <si>
    <t>-</t>
  </si>
  <si>
    <t>Coclé</t>
  </si>
  <si>
    <t>Primero</t>
  </si>
  <si>
    <t>Segundo</t>
  </si>
  <si>
    <t>Colón</t>
  </si>
  <si>
    <t xml:space="preserve"> </t>
  </si>
  <si>
    <t xml:space="preserve">Municipal </t>
  </si>
  <si>
    <t>Chiriquí</t>
  </si>
  <si>
    <t>Herrera</t>
  </si>
  <si>
    <t>Los Santos</t>
  </si>
  <si>
    <t>Panamá</t>
  </si>
  <si>
    <t>Tercero</t>
  </si>
  <si>
    <t>Primero Municipal</t>
  </si>
  <si>
    <t>Segundo Municipal</t>
  </si>
  <si>
    <t>Primero San Miguelito</t>
  </si>
  <si>
    <t>Segundo San Miguelito</t>
  </si>
  <si>
    <t xml:space="preserve">Panamá Oeste </t>
  </si>
  <si>
    <t xml:space="preserve">  Primero</t>
  </si>
  <si>
    <t>Veraguas</t>
  </si>
  <si>
    <t>- Cantidad nula o cero.</t>
  </si>
  <si>
    <t>Fuente: Informes de los Juzgados de Niñez y Adolescencia. Dirección Administrativa de Estadísticas Judiciales. Órgano Judicial.</t>
  </si>
  <si>
    <t>Darién</t>
  </si>
  <si>
    <t>Niños y adolescentes en casos de protección, por tipo de proceso</t>
  </si>
  <si>
    <t>DE LA REPÚBLICA, POR TIPO DE PROCESO, SEGÚN PROVINCIA Y JUZGADO: AÑO 2024</t>
  </si>
  <si>
    <t xml:space="preserve"> Cuadro 18. NIÑOS Y ADOLESCENTES  ATENDIDOS EN CASOS DE PROTECCIÓN, EN LOS JUZGADOS DE NIÑEZ Y ADOLESCENCIA </t>
  </si>
  <si>
    <t>Provincia y juzgado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</si>
</sst>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8.3000000000000007"/>
      <name val="Times New Roman"/>
      <family val="1"/>
    </font>
    <font>
      <sz val="8.3000000000000007"/>
      <name val="Arial"/>
      <family val="2"/>
    </font>
    <font>
      <i/>
      <sz val="8.300000000000000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0" xfId="0" applyNumberFormat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left" wrapText="1"/>
    </xf>
    <xf numFmtId="0" fontId="4" fillId="0" borderId="0" xfId="0" applyFont="1"/>
    <xf numFmtId="0" fontId="4" fillId="0" borderId="4" xfId="0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Border="1" applyAlignment="1"/>
    <xf numFmtId="3" fontId="4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4" fillId="0" borderId="6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horizontal="right" wrapText="1"/>
    </xf>
    <xf numFmtId="3" fontId="1" fillId="0" borderId="6" xfId="0" applyNumberFormat="1" applyFont="1" applyBorder="1" applyAlignment="1">
      <alignment horizontal="right" wrapText="1"/>
    </xf>
    <xf numFmtId="3" fontId="1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/>
    <xf numFmtId="0" fontId="4" fillId="0" borderId="4" xfId="0" applyFont="1" applyFill="1" applyBorder="1" applyAlignment="1"/>
    <xf numFmtId="3" fontId="1" fillId="0" borderId="6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wrapText="1"/>
    </xf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wrapText="1"/>
    </xf>
    <xf numFmtId="164" fontId="1" fillId="0" borderId="5" xfId="0" applyNumberFormat="1" applyFont="1" applyBorder="1" applyAlignment="1"/>
    <xf numFmtId="3" fontId="4" fillId="0" borderId="0" xfId="0" applyNumberFormat="1" applyFont="1" applyBorder="1"/>
    <xf numFmtId="0" fontId="0" fillId="0" borderId="7" xfId="0" applyBorder="1"/>
    <xf numFmtId="0" fontId="5" fillId="0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49" fontId="4" fillId="0" borderId="0" xfId="0" applyNumberFormat="1" applyFont="1" applyFill="1"/>
    <xf numFmtId="0" fontId="7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zoomScaleNormal="100" workbookViewId="0">
      <selection sqref="A1:Q1"/>
    </sheetView>
  </sheetViews>
  <sheetFormatPr baseColWidth="10" defaultRowHeight="12.75" x14ac:dyDescent="0.2"/>
  <cols>
    <col min="1" max="2" width="1.7109375" customWidth="1"/>
    <col min="3" max="3" width="24.140625" customWidth="1"/>
    <col min="4" max="6" width="9.7109375" customWidth="1"/>
    <col min="7" max="7" width="10" customWidth="1"/>
    <col min="8" max="8" width="9.7109375" customWidth="1"/>
    <col min="9" max="10" width="12" customWidth="1"/>
    <col min="11" max="12" width="9.7109375" customWidth="1"/>
    <col min="13" max="13" width="11.5703125" customWidth="1"/>
    <col min="14" max="14" width="10.85546875" customWidth="1"/>
    <col min="15" max="15" width="9.42578125" customWidth="1"/>
    <col min="16" max="16" width="9.7109375" customWidth="1"/>
    <col min="17" max="17" width="11.85546875" style="1" customWidth="1"/>
    <col min="18" max="18" width="5.5703125" style="1" bestFit="1" customWidth="1"/>
    <col min="19" max="20" width="5.5703125" style="1" customWidth="1"/>
    <col min="21" max="21" width="2" bestFit="1" customWidth="1"/>
  </cols>
  <sheetData>
    <row r="1" spans="1:25" ht="18" customHeight="1" x14ac:dyDescent="0.2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W1" s="2"/>
      <c r="Y1" s="2"/>
    </row>
    <row r="2" spans="1:25" ht="18" customHeight="1" x14ac:dyDescent="0.2">
      <c r="A2" s="55" t="s">
        <v>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Y2" s="2"/>
    </row>
    <row r="3" spans="1:25" ht="17.2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5" ht="43.5" customHeight="1" x14ac:dyDescent="0.2">
      <c r="A4" s="62" t="s">
        <v>41</v>
      </c>
      <c r="B4" s="62"/>
      <c r="C4" s="62"/>
      <c r="D4" s="58" t="s">
        <v>38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</row>
    <row r="5" spans="1:25" ht="51" customHeight="1" x14ac:dyDescent="0.2">
      <c r="A5" s="62"/>
      <c r="B5" s="62"/>
      <c r="C5" s="62"/>
      <c r="D5" s="56" t="s">
        <v>0</v>
      </c>
      <c r="E5" s="57" t="s">
        <v>1</v>
      </c>
      <c r="F5" s="59" t="s">
        <v>2</v>
      </c>
      <c r="G5" s="60"/>
      <c r="H5" s="60"/>
      <c r="I5" s="60"/>
      <c r="J5" s="61"/>
      <c r="K5" s="56" t="s">
        <v>3</v>
      </c>
      <c r="L5" s="56"/>
      <c r="M5" s="56"/>
      <c r="N5" s="57" t="s">
        <v>4</v>
      </c>
      <c r="O5" s="56" t="s">
        <v>5</v>
      </c>
      <c r="P5" s="56"/>
      <c r="Q5" s="58"/>
    </row>
    <row r="6" spans="1:25" ht="65.25" customHeight="1" x14ac:dyDescent="0.2">
      <c r="A6" s="63"/>
      <c r="B6" s="63"/>
      <c r="C6" s="63"/>
      <c r="D6" s="56"/>
      <c r="E6" s="57"/>
      <c r="F6" s="51" t="s">
        <v>0</v>
      </c>
      <c r="G6" s="51" t="s">
        <v>6</v>
      </c>
      <c r="H6" s="51" t="s">
        <v>7</v>
      </c>
      <c r="I6" s="51" t="s">
        <v>8</v>
      </c>
      <c r="J6" s="51" t="s">
        <v>9</v>
      </c>
      <c r="K6" s="5" t="s">
        <v>0</v>
      </c>
      <c r="L6" s="5" t="s">
        <v>10</v>
      </c>
      <c r="M6" s="5" t="s">
        <v>11</v>
      </c>
      <c r="N6" s="57"/>
      <c r="O6" s="5" t="s">
        <v>0</v>
      </c>
      <c r="P6" s="5" t="s">
        <v>12</v>
      </c>
      <c r="Q6" s="6" t="s">
        <v>13</v>
      </c>
    </row>
    <row r="7" spans="1:25" ht="15" customHeight="1" x14ac:dyDescent="0.2">
      <c r="A7" s="7"/>
      <c r="B7" s="7"/>
      <c r="C7" s="8"/>
      <c r="D7" s="9"/>
      <c r="E7" s="10"/>
      <c r="F7" s="11"/>
      <c r="G7" s="9"/>
      <c r="H7" s="9"/>
      <c r="I7" s="12"/>
      <c r="J7" s="9"/>
      <c r="K7" s="11"/>
      <c r="L7" s="11"/>
      <c r="M7" s="9"/>
      <c r="N7" s="10"/>
      <c r="O7" s="11"/>
      <c r="P7" s="13"/>
      <c r="Q7" s="13"/>
    </row>
    <row r="8" spans="1:25" ht="30" customHeight="1" x14ac:dyDescent="0.2">
      <c r="A8" s="52" t="s">
        <v>14</v>
      </c>
      <c r="B8" s="53"/>
      <c r="C8" s="54"/>
      <c r="D8" s="14">
        <f>SUM(D10,D11,D14,D17,D20,D21,D22,D23,D31,D34)</f>
        <v>7285</v>
      </c>
      <c r="E8" s="14">
        <f>SUM(E10,E11,E14,E17,E20,E21,E22,E23,E31,E34)</f>
        <v>1259</v>
      </c>
      <c r="F8" s="14">
        <f>SUM(F10,F11,F14,F17,F20,F21,F22,F23,F31,F34)</f>
        <v>1895</v>
      </c>
      <c r="G8" s="14">
        <f t="shared" ref="G8:Q8" si="0">SUM(G10,G11,G14,G17,G20,G21,G22,G23,G31,G34)</f>
        <v>1477</v>
      </c>
      <c r="H8" s="14">
        <f t="shared" si="0"/>
        <v>300</v>
      </c>
      <c r="I8" s="14">
        <f t="shared" si="0"/>
        <v>87</v>
      </c>
      <c r="J8" s="14">
        <f t="shared" si="0"/>
        <v>31</v>
      </c>
      <c r="K8" s="14">
        <f>SUM(K10,K11,K14,K17,K20,K21,K22,K23,K31,K34)</f>
        <v>2010</v>
      </c>
      <c r="L8" s="14">
        <f t="shared" si="0"/>
        <v>413</v>
      </c>
      <c r="M8" s="14">
        <f t="shared" si="0"/>
        <v>1597</v>
      </c>
      <c r="N8" s="14">
        <f t="shared" si="0"/>
        <v>27</v>
      </c>
      <c r="O8" s="14">
        <f t="shared" si="0"/>
        <v>2094</v>
      </c>
      <c r="P8" s="14">
        <f t="shared" si="0"/>
        <v>341</v>
      </c>
      <c r="Q8" s="15">
        <f t="shared" si="0"/>
        <v>1753</v>
      </c>
      <c r="R8" s="16"/>
      <c r="S8" s="16"/>
      <c r="T8" s="16"/>
      <c r="U8" s="2"/>
      <c r="W8" s="2"/>
    </row>
    <row r="9" spans="1:25" ht="30" customHeight="1" x14ac:dyDescent="0.2">
      <c r="A9" s="17"/>
      <c r="B9" s="18"/>
      <c r="C9" s="19"/>
      <c r="D9" s="14"/>
      <c r="E9" s="14"/>
      <c r="F9" s="14"/>
      <c r="G9" s="14"/>
      <c r="H9" s="14"/>
      <c r="I9" s="14"/>
      <c r="J9" s="14"/>
      <c r="K9" s="14"/>
      <c r="L9" s="14"/>
      <c r="M9" s="14"/>
      <c r="N9" s="20"/>
      <c r="O9" s="15"/>
      <c r="P9" s="15"/>
      <c r="Q9" s="15"/>
      <c r="R9" s="16"/>
      <c r="S9" s="16"/>
      <c r="T9" s="16"/>
      <c r="U9" s="2"/>
      <c r="W9" s="2"/>
    </row>
    <row r="10" spans="1:25" ht="30" customHeight="1" x14ac:dyDescent="0.2">
      <c r="A10" s="21" t="s">
        <v>15</v>
      </c>
      <c r="C10" s="22"/>
      <c r="D10" s="23">
        <f>SUM(E10,F10,K10,N10,O10)</f>
        <v>186</v>
      </c>
      <c r="E10" s="24">
        <v>48</v>
      </c>
      <c r="F10" s="23">
        <f>SUM(G10:J10)</f>
        <v>92</v>
      </c>
      <c r="G10" s="25">
        <v>92</v>
      </c>
      <c r="H10" s="26" t="s">
        <v>16</v>
      </c>
      <c r="I10" s="24" t="s">
        <v>16</v>
      </c>
      <c r="J10" s="26" t="s">
        <v>16</v>
      </c>
      <c r="K10" s="27">
        <f>SUM(L10:M10)</f>
        <v>16</v>
      </c>
      <c r="L10" s="27">
        <v>1</v>
      </c>
      <c r="M10" s="27">
        <v>15</v>
      </c>
      <c r="N10" s="27">
        <v>1</v>
      </c>
      <c r="O10" s="28">
        <f>SUM(P10:Q10)</f>
        <v>29</v>
      </c>
      <c r="P10" s="29" t="s">
        <v>16</v>
      </c>
      <c r="Q10" s="28">
        <v>29</v>
      </c>
      <c r="R10" s="16"/>
      <c r="S10" s="16"/>
      <c r="T10" s="16"/>
      <c r="U10" s="2"/>
      <c r="V10" s="2"/>
    </row>
    <row r="11" spans="1:25" ht="30" customHeight="1" x14ac:dyDescent="0.2">
      <c r="A11" s="21" t="s">
        <v>17</v>
      </c>
      <c r="C11" s="22"/>
      <c r="D11" s="30">
        <f>SUM(D12:D13)</f>
        <v>921</v>
      </c>
      <c r="E11" s="30">
        <f t="shared" ref="E11:Q11" si="1">SUM(E12:E13)</f>
        <v>359</v>
      </c>
      <c r="F11" s="30">
        <f t="shared" si="1"/>
        <v>129</v>
      </c>
      <c r="G11" s="30">
        <f t="shared" si="1"/>
        <v>117</v>
      </c>
      <c r="H11" s="30">
        <f t="shared" si="1"/>
        <v>10</v>
      </c>
      <c r="I11" s="31">
        <f t="shared" si="1"/>
        <v>2</v>
      </c>
      <c r="J11" s="32" t="s">
        <v>16</v>
      </c>
      <c r="K11" s="30">
        <f t="shared" si="1"/>
        <v>264</v>
      </c>
      <c r="L11" s="30">
        <f t="shared" si="1"/>
        <v>5</v>
      </c>
      <c r="M11" s="30">
        <f t="shared" si="1"/>
        <v>259</v>
      </c>
      <c r="N11" s="30">
        <f t="shared" si="1"/>
        <v>6</v>
      </c>
      <c r="O11" s="30">
        <f t="shared" si="1"/>
        <v>163</v>
      </c>
      <c r="P11" s="30">
        <f t="shared" si="1"/>
        <v>44</v>
      </c>
      <c r="Q11" s="33">
        <f t="shared" si="1"/>
        <v>119</v>
      </c>
      <c r="R11" s="16"/>
      <c r="S11" s="16"/>
      <c r="T11" s="16"/>
      <c r="U11" s="2"/>
    </row>
    <row r="12" spans="1:25" ht="30" customHeight="1" x14ac:dyDescent="0.2">
      <c r="B12" s="21" t="s">
        <v>18</v>
      </c>
      <c r="C12" s="22"/>
      <c r="D12" s="30">
        <f>SUM(E12,F12,K12,N12,O12)</f>
        <v>469</v>
      </c>
      <c r="E12" s="25">
        <v>174</v>
      </c>
      <c r="F12" s="34">
        <f>SUM(G12:J12)</f>
        <v>70</v>
      </c>
      <c r="G12" s="26">
        <v>61</v>
      </c>
      <c r="H12" s="26">
        <v>9</v>
      </c>
      <c r="I12" s="26" t="s">
        <v>16</v>
      </c>
      <c r="J12" s="30" t="s">
        <v>16</v>
      </c>
      <c r="K12" s="27">
        <f>SUM(L12:M12)</f>
        <v>190</v>
      </c>
      <c r="L12" s="25">
        <v>2</v>
      </c>
      <c r="M12" s="25">
        <v>188</v>
      </c>
      <c r="N12" s="26" t="s">
        <v>16</v>
      </c>
      <c r="O12" s="28">
        <f>SUM(P12:Q12)</f>
        <v>35</v>
      </c>
      <c r="P12" s="35">
        <v>19</v>
      </c>
      <c r="Q12" s="35">
        <v>16</v>
      </c>
      <c r="R12" s="16"/>
      <c r="S12" s="16"/>
      <c r="T12" s="16"/>
      <c r="U12" s="2"/>
    </row>
    <row r="13" spans="1:25" ht="30" customHeight="1" x14ac:dyDescent="0.2">
      <c r="B13" s="21" t="s">
        <v>19</v>
      </c>
      <c r="C13" s="36"/>
      <c r="D13" s="30">
        <f>SUM(E13,F13,K13,N13,O13)</f>
        <v>452</v>
      </c>
      <c r="E13" s="26">
        <v>185</v>
      </c>
      <c r="F13" s="34">
        <f>SUM(G13:J13)</f>
        <v>59</v>
      </c>
      <c r="G13" s="26">
        <v>56</v>
      </c>
      <c r="H13" s="26">
        <v>1</v>
      </c>
      <c r="I13" s="26">
        <v>2</v>
      </c>
      <c r="J13" s="26" t="s">
        <v>16</v>
      </c>
      <c r="K13" s="27">
        <f>SUM(L13:M13)</f>
        <v>74</v>
      </c>
      <c r="L13" s="26">
        <v>3</v>
      </c>
      <c r="M13" s="26">
        <v>71</v>
      </c>
      <c r="N13" s="26">
        <v>6</v>
      </c>
      <c r="O13" s="28">
        <f>SUM(P13:Q13)</f>
        <v>128</v>
      </c>
      <c r="P13" s="29">
        <v>25</v>
      </c>
      <c r="Q13" s="35">
        <v>103</v>
      </c>
      <c r="R13" s="16"/>
      <c r="S13" s="16"/>
      <c r="T13" s="16"/>
      <c r="U13" s="2"/>
    </row>
    <row r="14" spans="1:25" ht="30" customHeight="1" x14ac:dyDescent="0.2">
      <c r="A14" t="s">
        <v>20</v>
      </c>
      <c r="C14" s="36"/>
      <c r="D14" s="30">
        <f>SUM(E14,F14,K14,N14,O14)</f>
        <v>319</v>
      </c>
      <c r="E14" s="30">
        <f t="shared" ref="E14:G14" si="2">SUM(E15:E16)</f>
        <v>37</v>
      </c>
      <c r="F14" s="30">
        <f t="shared" si="2"/>
        <v>71</v>
      </c>
      <c r="G14" s="30">
        <f t="shared" si="2"/>
        <v>7</v>
      </c>
      <c r="H14" s="30">
        <f>SUM(H15:H17)</f>
        <v>55</v>
      </c>
      <c r="I14" s="30">
        <f t="shared" ref="I14:Q14" si="3">SUM(I15:I16)</f>
        <v>5</v>
      </c>
      <c r="J14" s="30">
        <f t="shared" si="3"/>
        <v>4</v>
      </c>
      <c r="K14" s="30">
        <f t="shared" si="3"/>
        <v>80</v>
      </c>
      <c r="L14" s="30">
        <f t="shared" si="3"/>
        <v>22</v>
      </c>
      <c r="M14" s="30">
        <f t="shared" si="3"/>
        <v>58</v>
      </c>
      <c r="N14" s="30">
        <f t="shared" si="3"/>
        <v>7</v>
      </c>
      <c r="O14" s="30">
        <f t="shared" si="3"/>
        <v>124</v>
      </c>
      <c r="P14" s="30">
        <f t="shared" si="3"/>
        <v>77</v>
      </c>
      <c r="Q14" s="33">
        <f t="shared" si="3"/>
        <v>47</v>
      </c>
      <c r="R14" s="16"/>
      <c r="S14" s="16"/>
      <c r="T14" s="16"/>
      <c r="U14" s="2"/>
    </row>
    <row r="15" spans="1:25" ht="30" customHeight="1" x14ac:dyDescent="0.2">
      <c r="A15" t="s">
        <v>21</v>
      </c>
      <c r="B15" t="s">
        <v>20</v>
      </c>
      <c r="C15" s="36"/>
      <c r="D15" s="30">
        <f>SUM(E15,F15,K15,O15,N15)</f>
        <v>290</v>
      </c>
      <c r="E15" s="26">
        <v>37</v>
      </c>
      <c r="F15" s="34">
        <f>SUM(G15:J15)</f>
        <v>71</v>
      </c>
      <c r="G15" s="26">
        <v>7</v>
      </c>
      <c r="H15" s="26">
        <v>55</v>
      </c>
      <c r="I15" s="26">
        <v>5</v>
      </c>
      <c r="J15" s="26">
        <v>4</v>
      </c>
      <c r="K15" s="34">
        <f>SUM(L15:M15)</f>
        <v>51</v>
      </c>
      <c r="L15" s="26">
        <v>13</v>
      </c>
      <c r="M15" s="26">
        <v>38</v>
      </c>
      <c r="N15" s="26">
        <v>7</v>
      </c>
      <c r="O15" s="37">
        <f>SUM(P15:Q15)</f>
        <v>124</v>
      </c>
      <c r="P15" s="29">
        <v>77</v>
      </c>
      <c r="Q15" s="29">
        <v>47</v>
      </c>
      <c r="R15" s="16"/>
      <c r="S15" s="16"/>
      <c r="T15" s="16"/>
      <c r="U15" s="2"/>
    </row>
    <row r="16" spans="1:25" ht="30" customHeight="1" x14ac:dyDescent="0.2">
      <c r="A16" t="s">
        <v>21</v>
      </c>
      <c r="B16" t="s">
        <v>22</v>
      </c>
      <c r="C16" s="22"/>
      <c r="D16" s="30">
        <f>SUM(E16,F16,K16,O16,N16)</f>
        <v>29</v>
      </c>
      <c r="E16" s="38" t="s">
        <v>16</v>
      </c>
      <c r="F16" s="39">
        <f>SUM(G16:J16)</f>
        <v>0</v>
      </c>
      <c r="G16" s="38" t="s">
        <v>16</v>
      </c>
      <c r="H16" s="38" t="s">
        <v>16</v>
      </c>
      <c r="I16" s="38" t="s">
        <v>16</v>
      </c>
      <c r="J16" s="38" t="s">
        <v>16</v>
      </c>
      <c r="K16" s="34">
        <f>SUM(L16:M16)</f>
        <v>29</v>
      </c>
      <c r="L16" s="38">
        <v>9</v>
      </c>
      <c r="M16" s="38">
        <v>20</v>
      </c>
      <c r="N16" s="38" t="s">
        <v>16</v>
      </c>
      <c r="O16" s="40">
        <f>SUM(P16:Q16)</f>
        <v>0</v>
      </c>
      <c r="P16" s="38" t="s">
        <v>16</v>
      </c>
      <c r="Q16" s="41" t="s">
        <v>16</v>
      </c>
      <c r="R16" s="16"/>
      <c r="S16" s="16"/>
      <c r="T16" s="16"/>
      <c r="U16" s="2"/>
    </row>
    <row r="17" spans="1:21" ht="30" customHeight="1" x14ac:dyDescent="0.2">
      <c r="A17" t="s">
        <v>23</v>
      </c>
      <c r="C17" s="22"/>
      <c r="D17" s="27">
        <f>SUM(D18:D19)</f>
        <v>1091</v>
      </c>
      <c r="E17" s="27">
        <f>SUM(E18:E19)</f>
        <v>293</v>
      </c>
      <c r="F17" s="27">
        <f t="shared" ref="F17:Q17" si="4">SUM(F18:F19)</f>
        <v>211</v>
      </c>
      <c r="G17" s="27">
        <f t="shared" si="4"/>
        <v>211</v>
      </c>
      <c r="H17" s="42">
        <f t="shared" si="4"/>
        <v>0</v>
      </c>
      <c r="I17" s="42">
        <f t="shared" si="4"/>
        <v>0</v>
      </c>
      <c r="J17" s="42">
        <f t="shared" si="4"/>
        <v>0</v>
      </c>
      <c r="K17" s="27">
        <f t="shared" si="4"/>
        <v>232</v>
      </c>
      <c r="L17" s="27">
        <f t="shared" si="4"/>
        <v>14</v>
      </c>
      <c r="M17" s="27">
        <f t="shared" si="4"/>
        <v>218</v>
      </c>
      <c r="N17" s="42">
        <f t="shared" si="4"/>
        <v>0</v>
      </c>
      <c r="O17" s="27">
        <f t="shared" si="4"/>
        <v>355</v>
      </c>
      <c r="P17" s="42">
        <f t="shared" si="4"/>
        <v>0</v>
      </c>
      <c r="Q17" s="28">
        <f t="shared" si="4"/>
        <v>355</v>
      </c>
      <c r="R17" s="16"/>
      <c r="S17" s="16"/>
      <c r="T17" s="16"/>
      <c r="U17" s="2"/>
    </row>
    <row r="18" spans="1:21" ht="30" customHeight="1" x14ac:dyDescent="0.2">
      <c r="B18" t="s">
        <v>18</v>
      </c>
      <c r="C18" s="36"/>
      <c r="D18" s="30">
        <f>SUM(E18,F18,K18,N18,O18)</f>
        <v>538</v>
      </c>
      <c r="E18" s="26">
        <v>139</v>
      </c>
      <c r="F18" s="27">
        <f>SUM(G18:J18)</f>
        <v>62</v>
      </c>
      <c r="G18" s="25">
        <v>62</v>
      </c>
      <c r="H18" s="38" t="s">
        <v>16</v>
      </c>
      <c r="I18" s="38" t="s">
        <v>16</v>
      </c>
      <c r="J18" s="38" t="s">
        <v>16</v>
      </c>
      <c r="K18" s="27">
        <f>SUM(L18:N18)</f>
        <v>124</v>
      </c>
      <c r="L18" s="26">
        <v>9</v>
      </c>
      <c r="M18" s="26">
        <v>115</v>
      </c>
      <c r="N18" s="38" t="s">
        <v>16</v>
      </c>
      <c r="O18" s="28">
        <f>SUM(P18:Q18)</f>
        <v>213</v>
      </c>
      <c r="P18" s="38" t="s">
        <v>16</v>
      </c>
      <c r="Q18" s="35">
        <v>213</v>
      </c>
      <c r="R18" s="43"/>
      <c r="S18" s="16"/>
      <c r="T18" s="16"/>
      <c r="U18" s="2"/>
    </row>
    <row r="19" spans="1:21" ht="30" customHeight="1" x14ac:dyDescent="0.2">
      <c r="B19" t="s">
        <v>19</v>
      </c>
      <c r="C19" s="36"/>
      <c r="D19" s="30">
        <f>SUM(E19,F19,K19,N19,O19)</f>
        <v>553</v>
      </c>
      <c r="E19" s="25">
        <v>154</v>
      </c>
      <c r="F19" s="27">
        <f>SUM(G19:J19)</f>
        <v>149</v>
      </c>
      <c r="G19" s="25">
        <v>149</v>
      </c>
      <c r="H19" s="38" t="s">
        <v>16</v>
      </c>
      <c r="I19" s="38" t="s">
        <v>16</v>
      </c>
      <c r="J19" s="38" t="s">
        <v>16</v>
      </c>
      <c r="K19" s="27">
        <f>SUM(L19:M19)</f>
        <v>108</v>
      </c>
      <c r="L19" s="25">
        <v>5</v>
      </c>
      <c r="M19" s="25">
        <v>103</v>
      </c>
      <c r="N19" s="38" t="s">
        <v>16</v>
      </c>
      <c r="O19" s="28">
        <f>SUM(P19:Q19)</f>
        <v>142</v>
      </c>
      <c r="P19" s="38" t="s">
        <v>16</v>
      </c>
      <c r="Q19" s="35">
        <v>142</v>
      </c>
      <c r="R19" s="43"/>
      <c r="S19" s="16"/>
      <c r="T19" s="16"/>
      <c r="U19" s="2"/>
    </row>
    <row r="20" spans="1:21" ht="30" customHeight="1" x14ac:dyDescent="0.2">
      <c r="A20" t="s">
        <v>37</v>
      </c>
      <c r="C20" s="36"/>
      <c r="D20" s="30">
        <f>SUM(E20,F20,K20,N20,O20)</f>
        <v>282</v>
      </c>
      <c r="E20" s="26">
        <v>18</v>
      </c>
      <c r="F20" s="34">
        <f>SUM(G20:J20)</f>
        <v>31</v>
      </c>
      <c r="G20" s="26">
        <v>22</v>
      </c>
      <c r="H20" s="26">
        <v>7</v>
      </c>
      <c r="I20" s="26">
        <v>1</v>
      </c>
      <c r="J20" s="26">
        <v>1</v>
      </c>
      <c r="K20" s="34">
        <f>SUM(L20:M20)</f>
        <v>73</v>
      </c>
      <c r="L20" s="26">
        <v>16</v>
      </c>
      <c r="M20" s="26">
        <v>57</v>
      </c>
      <c r="N20" s="26">
        <v>5</v>
      </c>
      <c r="O20" s="34">
        <f>SUM(P20:Q20)</f>
        <v>155</v>
      </c>
      <c r="P20" s="29">
        <v>19</v>
      </c>
      <c r="Q20" s="29">
        <v>136</v>
      </c>
      <c r="R20" s="16"/>
      <c r="S20" s="16"/>
      <c r="T20" s="16"/>
      <c r="U20" s="2"/>
    </row>
    <row r="21" spans="1:21" ht="30" customHeight="1" x14ac:dyDescent="0.2">
      <c r="A21" t="s">
        <v>24</v>
      </c>
      <c r="C21" s="36"/>
      <c r="D21" s="30">
        <f>SUM(E21,F21,K21,N21,O21)</f>
        <v>174</v>
      </c>
      <c r="E21" s="26">
        <v>4</v>
      </c>
      <c r="F21" s="34">
        <f>SUM(G21:I21)</f>
        <v>11</v>
      </c>
      <c r="G21" s="26">
        <v>7</v>
      </c>
      <c r="H21" s="26">
        <v>2</v>
      </c>
      <c r="I21" s="26">
        <v>2</v>
      </c>
      <c r="J21" s="26" t="s">
        <v>16</v>
      </c>
      <c r="K21" s="34">
        <f>SUM(L21:M21)</f>
        <v>12</v>
      </c>
      <c r="L21" s="26">
        <v>8</v>
      </c>
      <c r="M21" s="26">
        <v>4</v>
      </c>
      <c r="N21" s="26" t="s">
        <v>16</v>
      </c>
      <c r="O21" s="37">
        <f>SUM(P21:Q21)</f>
        <v>147</v>
      </c>
      <c r="P21" s="29">
        <v>10</v>
      </c>
      <c r="Q21" s="29">
        <v>137</v>
      </c>
      <c r="R21" s="16"/>
      <c r="S21" s="16"/>
      <c r="T21" s="16"/>
      <c r="U21" s="2"/>
    </row>
    <row r="22" spans="1:21" ht="30" customHeight="1" x14ac:dyDescent="0.2">
      <c r="A22" t="s">
        <v>25</v>
      </c>
      <c r="C22" s="36"/>
      <c r="D22" s="30">
        <f>SUM(E22,F22,K22,N22,O22)</f>
        <v>141</v>
      </c>
      <c r="E22" s="34">
        <v>1</v>
      </c>
      <c r="F22" s="34">
        <f>SUM(G22:J22)</f>
        <v>34</v>
      </c>
      <c r="G22" s="26">
        <v>28</v>
      </c>
      <c r="H22" s="38" t="s">
        <v>16</v>
      </c>
      <c r="I22" s="26">
        <v>4</v>
      </c>
      <c r="J22" s="26">
        <v>2</v>
      </c>
      <c r="K22" s="34">
        <f>SUM(L22:M22)</f>
        <v>99</v>
      </c>
      <c r="L22" s="26">
        <v>11</v>
      </c>
      <c r="M22" s="26">
        <v>88</v>
      </c>
      <c r="N22" s="26">
        <v>2</v>
      </c>
      <c r="O22" s="37">
        <f>SUM(P22:Q22)</f>
        <v>5</v>
      </c>
      <c r="P22" s="29">
        <v>3</v>
      </c>
      <c r="Q22" s="29">
        <v>2</v>
      </c>
      <c r="R22" s="16"/>
      <c r="S22" s="16"/>
      <c r="T22" s="16"/>
      <c r="U22" s="2"/>
    </row>
    <row r="23" spans="1:21" ht="30" customHeight="1" x14ac:dyDescent="0.2">
      <c r="A23" t="s">
        <v>26</v>
      </c>
      <c r="C23" s="36"/>
      <c r="D23" s="30">
        <f>SUM(D24:D30)</f>
        <v>2615</v>
      </c>
      <c r="E23" s="30">
        <f t="shared" ref="E23:Q23" si="5">SUM(E24:E30)</f>
        <v>273</v>
      </c>
      <c r="F23" s="30">
        <f t="shared" si="5"/>
        <v>832</v>
      </c>
      <c r="G23" s="30">
        <f t="shared" si="5"/>
        <v>602</v>
      </c>
      <c r="H23" s="30">
        <f t="shared" si="5"/>
        <v>149</v>
      </c>
      <c r="I23" s="30">
        <f t="shared" si="5"/>
        <v>62</v>
      </c>
      <c r="J23" s="30">
        <f t="shared" si="5"/>
        <v>19</v>
      </c>
      <c r="K23" s="30">
        <f t="shared" si="5"/>
        <v>657</v>
      </c>
      <c r="L23" s="30">
        <f t="shared" si="5"/>
        <v>264</v>
      </c>
      <c r="M23" s="30">
        <f t="shared" si="5"/>
        <v>393</v>
      </c>
      <c r="N23" s="30">
        <f t="shared" si="5"/>
        <v>6</v>
      </c>
      <c r="O23" s="30">
        <f t="shared" si="5"/>
        <v>847</v>
      </c>
      <c r="P23" s="30">
        <f t="shared" si="5"/>
        <v>178</v>
      </c>
      <c r="Q23" s="33">
        <f t="shared" si="5"/>
        <v>669</v>
      </c>
      <c r="R23" s="16"/>
      <c r="S23" s="16"/>
      <c r="T23" s="16"/>
      <c r="U23" s="2"/>
    </row>
    <row r="24" spans="1:21" ht="30" customHeight="1" x14ac:dyDescent="0.2">
      <c r="B24" t="s">
        <v>18</v>
      </c>
      <c r="C24" s="36"/>
      <c r="D24" s="30">
        <f t="shared" ref="D24:D33" si="6">SUM(E24,F24,K24,N24,O24)</f>
        <v>625</v>
      </c>
      <c r="E24" s="26">
        <v>67</v>
      </c>
      <c r="F24" s="34">
        <f>SUM(G24:J24)</f>
        <v>180</v>
      </c>
      <c r="G24" s="26">
        <v>19</v>
      </c>
      <c r="H24" s="26">
        <v>116</v>
      </c>
      <c r="I24" s="26">
        <v>37</v>
      </c>
      <c r="J24" s="26">
        <v>8</v>
      </c>
      <c r="K24" s="34">
        <f>SUM(L24:M24)</f>
        <v>55</v>
      </c>
      <c r="L24" s="26">
        <v>15</v>
      </c>
      <c r="M24" s="26">
        <v>40</v>
      </c>
      <c r="N24" s="38" t="s">
        <v>16</v>
      </c>
      <c r="O24" s="37">
        <f t="shared" ref="O24:O33" si="7">SUM(P24:Q24)</f>
        <v>323</v>
      </c>
      <c r="P24" s="29">
        <v>104</v>
      </c>
      <c r="Q24" s="29">
        <v>219</v>
      </c>
      <c r="R24" s="16"/>
      <c r="S24" s="16"/>
      <c r="T24" s="16"/>
      <c r="U24" s="2"/>
    </row>
    <row r="25" spans="1:21" ht="30" customHeight="1" x14ac:dyDescent="0.2">
      <c r="B25" t="s">
        <v>19</v>
      </c>
      <c r="C25" s="36"/>
      <c r="D25" s="30">
        <f t="shared" si="6"/>
        <v>650</v>
      </c>
      <c r="E25" s="26">
        <v>58</v>
      </c>
      <c r="F25" s="34">
        <f t="shared" ref="F25:F33" si="8">SUM(G25:J25)</f>
        <v>289</v>
      </c>
      <c r="G25" s="26">
        <v>262</v>
      </c>
      <c r="H25" s="26">
        <v>3</v>
      </c>
      <c r="I25" s="26">
        <v>18</v>
      </c>
      <c r="J25" s="26">
        <v>6</v>
      </c>
      <c r="K25" s="34">
        <f t="shared" ref="K25:K33" si="9">SUM(L25:M25)</f>
        <v>67</v>
      </c>
      <c r="L25" s="26">
        <v>6</v>
      </c>
      <c r="M25" s="26">
        <v>61</v>
      </c>
      <c r="N25" s="26">
        <v>4</v>
      </c>
      <c r="O25" s="37">
        <f t="shared" si="7"/>
        <v>232</v>
      </c>
      <c r="P25" s="29">
        <v>34</v>
      </c>
      <c r="Q25" s="29">
        <v>198</v>
      </c>
      <c r="R25" s="16"/>
      <c r="S25" s="16"/>
      <c r="T25" s="16"/>
      <c r="U25" s="2"/>
    </row>
    <row r="26" spans="1:21" ht="30" customHeight="1" x14ac:dyDescent="0.2">
      <c r="B26" t="s">
        <v>27</v>
      </c>
      <c r="C26" s="36"/>
      <c r="D26" s="30">
        <f t="shared" si="6"/>
        <v>582</v>
      </c>
      <c r="E26" s="26">
        <v>76</v>
      </c>
      <c r="F26" s="34">
        <f t="shared" si="8"/>
        <v>233</v>
      </c>
      <c r="G26" s="26">
        <v>229</v>
      </c>
      <c r="H26" s="38" t="s">
        <v>16</v>
      </c>
      <c r="I26" s="26">
        <v>3</v>
      </c>
      <c r="J26" s="26">
        <v>1</v>
      </c>
      <c r="K26" s="34">
        <f t="shared" si="9"/>
        <v>16</v>
      </c>
      <c r="L26" s="26">
        <v>2</v>
      </c>
      <c r="M26" s="26">
        <v>14</v>
      </c>
      <c r="N26" s="26">
        <v>2</v>
      </c>
      <c r="O26" s="37">
        <f t="shared" si="7"/>
        <v>255</v>
      </c>
      <c r="P26" s="29">
        <v>21</v>
      </c>
      <c r="Q26" s="29">
        <v>234</v>
      </c>
      <c r="R26" s="16"/>
      <c r="S26" s="16"/>
      <c r="T26" s="16"/>
      <c r="U26" s="2"/>
    </row>
    <row r="27" spans="1:21" ht="30" customHeight="1" x14ac:dyDescent="0.2">
      <c r="B27" t="s">
        <v>28</v>
      </c>
      <c r="C27" s="36"/>
      <c r="D27" s="30">
        <f t="shared" si="6"/>
        <v>188</v>
      </c>
      <c r="E27" s="38" t="s">
        <v>16</v>
      </c>
      <c r="F27" s="39">
        <f t="shared" si="8"/>
        <v>0</v>
      </c>
      <c r="G27" s="38" t="s">
        <v>16</v>
      </c>
      <c r="H27" s="38" t="s">
        <v>16</v>
      </c>
      <c r="I27" s="38" t="s">
        <v>16</v>
      </c>
      <c r="J27" s="38" t="s">
        <v>16</v>
      </c>
      <c r="K27" s="34">
        <f t="shared" si="9"/>
        <v>188</v>
      </c>
      <c r="L27" s="26">
        <v>132</v>
      </c>
      <c r="M27" s="26">
        <v>56</v>
      </c>
      <c r="N27" s="38" t="s">
        <v>16</v>
      </c>
      <c r="O27" s="40">
        <f t="shared" si="7"/>
        <v>0</v>
      </c>
      <c r="P27" s="38" t="s">
        <v>16</v>
      </c>
      <c r="Q27" s="41" t="s">
        <v>16</v>
      </c>
      <c r="R27" s="16"/>
      <c r="S27" s="16"/>
      <c r="T27" s="16"/>
      <c r="U27" s="2"/>
    </row>
    <row r="28" spans="1:21" ht="30" customHeight="1" x14ac:dyDescent="0.2">
      <c r="B28" t="s">
        <v>29</v>
      </c>
      <c r="C28" s="36"/>
      <c r="D28" s="30">
        <f t="shared" si="6"/>
        <v>138</v>
      </c>
      <c r="E28" s="38" t="s">
        <v>16</v>
      </c>
      <c r="F28" s="39">
        <f t="shared" si="8"/>
        <v>0</v>
      </c>
      <c r="G28" s="38" t="s">
        <v>16</v>
      </c>
      <c r="H28" s="38" t="s">
        <v>16</v>
      </c>
      <c r="I28" s="38" t="s">
        <v>16</v>
      </c>
      <c r="J28" s="38" t="s">
        <v>16</v>
      </c>
      <c r="K28" s="34">
        <f t="shared" si="9"/>
        <v>138</v>
      </c>
      <c r="L28" s="26">
        <v>67</v>
      </c>
      <c r="M28" s="26">
        <v>71</v>
      </c>
      <c r="N28" s="38" t="s">
        <v>16</v>
      </c>
      <c r="O28" s="40">
        <f t="shared" si="7"/>
        <v>0</v>
      </c>
      <c r="P28" s="38" t="s">
        <v>16</v>
      </c>
      <c r="Q28" s="41" t="s">
        <v>16</v>
      </c>
      <c r="R28" s="16"/>
      <c r="S28" s="16"/>
      <c r="T28" s="16"/>
      <c r="U28" s="2"/>
    </row>
    <row r="29" spans="1:21" ht="30" customHeight="1" x14ac:dyDescent="0.2">
      <c r="B29" t="s">
        <v>30</v>
      </c>
      <c r="C29" s="36"/>
      <c r="D29" s="30">
        <f t="shared" si="6"/>
        <v>242</v>
      </c>
      <c r="E29" s="26">
        <v>35</v>
      </c>
      <c r="F29" s="34">
        <f t="shared" si="8"/>
        <v>73</v>
      </c>
      <c r="G29" s="26">
        <v>36</v>
      </c>
      <c r="H29" s="26">
        <v>30</v>
      </c>
      <c r="I29" s="26">
        <v>3</v>
      </c>
      <c r="J29" s="26">
        <v>4</v>
      </c>
      <c r="K29" s="34">
        <f t="shared" si="9"/>
        <v>116</v>
      </c>
      <c r="L29" s="26">
        <v>18</v>
      </c>
      <c r="M29" s="26">
        <v>98</v>
      </c>
      <c r="N29" s="38" t="s">
        <v>16</v>
      </c>
      <c r="O29" s="37">
        <f t="shared" si="7"/>
        <v>18</v>
      </c>
      <c r="P29" s="29">
        <v>18</v>
      </c>
      <c r="Q29" s="33" t="s">
        <v>16</v>
      </c>
      <c r="R29" s="16"/>
      <c r="S29" s="16"/>
      <c r="T29" s="16"/>
      <c r="U29" s="2"/>
    </row>
    <row r="30" spans="1:21" ht="30" customHeight="1" x14ac:dyDescent="0.2">
      <c r="B30" t="s">
        <v>31</v>
      </c>
      <c r="C30" s="36"/>
      <c r="D30" s="30">
        <f t="shared" si="6"/>
        <v>190</v>
      </c>
      <c r="E30" s="26">
        <v>37</v>
      </c>
      <c r="F30" s="34">
        <f t="shared" si="8"/>
        <v>57</v>
      </c>
      <c r="G30" s="26">
        <v>56</v>
      </c>
      <c r="H30" s="38" t="s">
        <v>16</v>
      </c>
      <c r="I30" s="26">
        <v>1</v>
      </c>
      <c r="J30" s="38" t="s">
        <v>16</v>
      </c>
      <c r="K30" s="34">
        <f t="shared" si="9"/>
        <v>77</v>
      </c>
      <c r="L30" s="26">
        <v>24</v>
      </c>
      <c r="M30" s="26">
        <v>53</v>
      </c>
      <c r="N30" s="38" t="s">
        <v>16</v>
      </c>
      <c r="O30" s="37">
        <f t="shared" si="7"/>
        <v>19</v>
      </c>
      <c r="P30" s="29">
        <v>1</v>
      </c>
      <c r="Q30" s="29">
        <v>18</v>
      </c>
      <c r="R30" s="16"/>
      <c r="S30" s="16"/>
      <c r="T30" s="16"/>
      <c r="U30" s="2"/>
    </row>
    <row r="31" spans="1:21" ht="30" customHeight="1" x14ac:dyDescent="0.2">
      <c r="A31" t="s">
        <v>32</v>
      </c>
      <c r="C31" s="36"/>
      <c r="D31" s="30">
        <f>SUM(D32:D33)</f>
        <v>853</v>
      </c>
      <c r="E31" s="30">
        <f t="shared" ref="E31:Q31" si="10">SUM(E32:E33)</f>
        <v>60</v>
      </c>
      <c r="F31" s="30">
        <f t="shared" si="10"/>
        <v>295</v>
      </c>
      <c r="G31" s="30">
        <f t="shared" si="10"/>
        <v>275</v>
      </c>
      <c r="H31" s="30">
        <f t="shared" si="10"/>
        <v>19</v>
      </c>
      <c r="I31" s="32">
        <f t="shared" si="10"/>
        <v>0</v>
      </c>
      <c r="J31" s="30">
        <f t="shared" si="10"/>
        <v>1</v>
      </c>
      <c r="K31" s="30">
        <f t="shared" si="10"/>
        <v>384</v>
      </c>
      <c r="L31" s="30">
        <f t="shared" si="10"/>
        <v>51</v>
      </c>
      <c r="M31" s="30">
        <f t="shared" si="10"/>
        <v>333</v>
      </c>
      <c r="N31" s="32">
        <f t="shared" si="10"/>
        <v>0</v>
      </c>
      <c r="O31" s="30">
        <f t="shared" si="10"/>
        <v>114</v>
      </c>
      <c r="P31" s="30">
        <f t="shared" si="10"/>
        <v>9</v>
      </c>
      <c r="Q31" s="33">
        <f t="shared" si="10"/>
        <v>105</v>
      </c>
      <c r="R31" s="16"/>
      <c r="S31" s="16"/>
      <c r="T31" s="16"/>
      <c r="U31" s="2"/>
    </row>
    <row r="32" spans="1:21" ht="30" customHeight="1" x14ac:dyDescent="0.2">
      <c r="A32" t="s">
        <v>33</v>
      </c>
      <c r="C32" s="36"/>
      <c r="D32" s="30">
        <f t="shared" si="6"/>
        <v>446</v>
      </c>
      <c r="E32" s="26">
        <v>18</v>
      </c>
      <c r="F32" s="34">
        <f t="shared" si="8"/>
        <v>101</v>
      </c>
      <c r="G32" s="26">
        <v>101</v>
      </c>
      <c r="H32" s="30" t="s">
        <v>16</v>
      </c>
      <c r="I32" s="38" t="s">
        <v>16</v>
      </c>
      <c r="J32" s="38" t="s">
        <v>16</v>
      </c>
      <c r="K32" s="34">
        <f t="shared" si="9"/>
        <v>216</v>
      </c>
      <c r="L32" s="26">
        <v>25</v>
      </c>
      <c r="M32" s="26">
        <v>191</v>
      </c>
      <c r="N32" s="38" t="s">
        <v>16</v>
      </c>
      <c r="O32" s="37">
        <f t="shared" si="7"/>
        <v>111</v>
      </c>
      <c r="P32" s="29">
        <v>6</v>
      </c>
      <c r="Q32" s="29">
        <v>105</v>
      </c>
      <c r="R32" s="16"/>
      <c r="S32" s="16"/>
      <c r="T32" s="16"/>
      <c r="U32" s="2"/>
    </row>
    <row r="33" spans="1:22" ht="30" customHeight="1" x14ac:dyDescent="0.2">
      <c r="B33" t="s">
        <v>19</v>
      </c>
      <c r="C33" s="36"/>
      <c r="D33" s="30">
        <f t="shared" si="6"/>
        <v>407</v>
      </c>
      <c r="E33" s="26">
        <v>42</v>
      </c>
      <c r="F33" s="34">
        <f t="shared" si="8"/>
        <v>194</v>
      </c>
      <c r="G33" s="26">
        <v>174</v>
      </c>
      <c r="H33" s="26">
        <v>19</v>
      </c>
      <c r="I33" s="38" t="s">
        <v>16</v>
      </c>
      <c r="J33" s="26">
        <v>1</v>
      </c>
      <c r="K33" s="34">
        <f t="shared" si="9"/>
        <v>168</v>
      </c>
      <c r="L33" s="26">
        <v>26</v>
      </c>
      <c r="M33" s="26">
        <v>142</v>
      </c>
      <c r="N33" s="38" t="s">
        <v>16</v>
      </c>
      <c r="O33" s="37">
        <f t="shared" si="7"/>
        <v>3</v>
      </c>
      <c r="P33" s="29">
        <v>3</v>
      </c>
      <c r="Q33" s="41" t="s">
        <v>16</v>
      </c>
      <c r="R33" s="16"/>
      <c r="S33" s="16"/>
      <c r="T33" s="16"/>
      <c r="U33" s="2"/>
    </row>
    <row r="34" spans="1:22" ht="30" customHeight="1" x14ac:dyDescent="0.2">
      <c r="A34" t="s">
        <v>34</v>
      </c>
      <c r="C34" s="22"/>
      <c r="D34" s="30">
        <f>SUM(D35:D37)</f>
        <v>703</v>
      </c>
      <c r="E34" s="30">
        <f t="shared" ref="E34:Q34" si="11">SUM(E35:E37)</f>
        <v>166</v>
      </c>
      <c r="F34" s="30">
        <f t="shared" si="11"/>
        <v>189</v>
      </c>
      <c r="G34" s="30">
        <f t="shared" si="11"/>
        <v>116</v>
      </c>
      <c r="H34" s="30">
        <f t="shared" si="11"/>
        <v>58</v>
      </c>
      <c r="I34" s="30">
        <f t="shared" si="11"/>
        <v>11</v>
      </c>
      <c r="J34" s="30">
        <f t="shared" si="11"/>
        <v>4</v>
      </c>
      <c r="K34" s="30">
        <f t="shared" si="11"/>
        <v>193</v>
      </c>
      <c r="L34" s="30">
        <f t="shared" si="11"/>
        <v>21</v>
      </c>
      <c r="M34" s="30">
        <f t="shared" si="11"/>
        <v>172</v>
      </c>
      <c r="N34" s="32">
        <f t="shared" si="11"/>
        <v>0</v>
      </c>
      <c r="O34" s="30">
        <f t="shared" si="11"/>
        <v>155</v>
      </c>
      <c r="P34" s="30">
        <f t="shared" si="11"/>
        <v>1</v>
      </c>
      <c r="Q34" s="33">
        <f t="shared" si="11"/>
        <v>154</v>
      </c>
      <c r="R34" s="16"/>
      <c r="S34" s="16"/>
      <c r="T34" s="16"/>
      <c r="U34" s="2"/>
    </row>
    <row r="35" spans="1:22" ht="30" customHeight="1" x14ac:dyDescent="0.2">
      <c r="B35" t="s">
        <v>18</v>
      </c>
      <c r="C35" s="22"/>
      <c r="D35" s="30">
        <f>SUM(E35,F35,K35,N35,O35)</f>
        <v>335</v>
      </c>
      <c r="E35" s="25">
        <v>86</v>
      </c>
      <c r="F35" s="27">
        <f>SUM(G35:J35)</f>
        <v>108</v>
      </c>
      <c r="G35" s="25">
        <v>56</v>
      </c>
      <c r="H35" s="25">
        <v>43</v>
      </c>
      <c r="I35" s="25">
        <v>5</v>
      </c>
      <c r="J35" s="25">
        <v>4</v>
      </c>
      <c r="K35" s="27">
        <f>SUM(L35:M35)</f>
        <v>132</v>
      </c>
      <c r="L35" s="25">
        <v>6</v>
      </c>
      <c r="M35" s="25">
        <v>126</v>
      </c>
      <c r="N35" s="38" t="s">
        <v>16</v>
      </c>
      <c r="O35" s="27">
        <f>SUM(P35:Q35)</f>
        <v>9</v>
      </c>
      <c r="P35" s="38" t="s">
        <v>16</v>
      </c>
      <c r="Q35" s="35">
        <v>9</v>
      </c>
      <c r="R35" s="16"/>
      <c r="S35" s="16"/>
      <c r="T35" s="16"/>
      <c r="U35" s="2"/>
      <c r="V35" s="2"/>
    </row>
    <row r="36" spans="1:22" ht="30" customHeight="1" x14ac:dyDescent="0.2">
      <c r="B36" t="s">
        <v>19</v>
      </c>
      <c r="C36" s="36"/>
      <c r="D36" s="30">
        <f>SUM(E36,F36,K36,N36,O36)</f>
        <v>328</v>
      </c>
      <c r="E36" s="26">
        <v>80</v>
      </c>
      <c r="F36" s="27">
        <f>SUM(G36:J36)</f>
        <v>81</v>
      </c>
      <c r="G36" s="25">
        <v>60</v>
      </c>
      <c r="H36" s="25">
        <v>15</v>
      </c>
      <c r="I36" s="25">
        <v>6</v>
      </c>
      <c r="J36" s="38" t="s">
        <v>16</v>
      </c>
      <c r="K36" s="34">
        <f>SUM(L36:M36)</f>
        <v>21</v>
      </c>
      <c r="L36" s="25">
        <v>10</v>
      </c>
      <c r="M36" s="25">
        <v>11</v>
      </c>
      <c r="N36" s="38" t="s">
        <v>16</v>
      </c>
      <c r="O36" s="37">
        <f>SUM(P36:Q36)</f>
        <v>146</v>
      </c>
      <c r="P36" s="29">
        <v>1</v>
      </c>
      <c r="Q36" s="35">
        <v>145</v>
      </c>
      <c r="R36" s="16"/>
      <c r="S36" s="16"/>
      <c r="T36" s="16"/>
      <c r="U36" s="2"/>
    </row>
    <row r="37" spans="1:22" ht="30" customHeight="1" x14ac:dyDescent="0.2">
      <c r="B37" t="s">
        <v>22</v>
      </c>
      <c r="C37" s="36"/>
      <c r="D37" s="30">
        <f>SUM(E37,K37,Q37)</f>
        <v>40</v>
      </c>
      <c r="E37" s="38" t="s">
        <v>16</v>
      </c>
      <c r="F37" s="42">
        <f>SUM(G37:J37)</f>
        <v>0</v>
      </c>
      <c r="G37" s="38" t="s">
        <v>16</v>
      </c>
      <c r="H37" s="38" t="s">
        <v>16</v>
      </c>
      <c r="I37" s="38" t="s">
        <v>16</v>
      </c>
      <c r="J37" s="38" t="s">
        <v>16</v>
      </c>
      <c r="K37" s="34">
        <f>SUM(L37:M37)</f>
        <v>40</v>
      </c>
      <c r="L37" s="25">
        <v>5</v>
      </c>
      <c r="M37" s="25">
        <v>35</v>
      </c>
      <c r="N37" s="38" t="s">
        <v>16</v>
      </c>
      <c r="O37" s="40">
        <f t="shared" ref="O37" si="12">SUM(P37:Q37)</f>
        <v>0</v>
      </c>
      <c r="P37" s="38" t="s">
        <v>16</v>
      </c>
      <c r="Q37" s="41" t="s">
        <v>16</v>
      </c>
      <c r="R37" s="16"/>
      <c r="S37" s="16"/>
      <c r="T37" s="16"/>
      <c r="U37" s="2"/>
    </row>
    <row r="38" spans="1:22" ht="13.5" customHeight="1" x14ac:dyDescent="0.2">
      <c r="A38" s="44"/>
      <c r="B38" s="44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7"/>
    </row>
    <row r="39" spans="1:22" x14ac:dyDescent="0.2"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22" ht="15" customHeight="1" x14ac:dyDescent="0.2">
      <c r="A40" s="49" t="s">
        <v>35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48"/>
    </row>
    <row r="41" spans="1:22" ht="15" customHeight="1" x14ac:dyDescent="0.2">
      <c r="A41" t="s">
        <v>36</v>
      </c>
    </row>
  </sheetData>
  <mergeCells count="11">
    <mergeCell ref="A8:C8"/>
    <mergeCell ref="A1:Q1"/>
    <mergeCell ref="A2:Q2"/>
    <mergeCell ref="D5:D6"/>
    <mergeCell ref="E5:E6"/>
    <mergeCell ref="K5:M5"/>
    <mergeCell ref="N5:N6"/>
    <mergeCell ref="O5:Q5"/>
    <mergeCell ref="F5:J5"/>
    <mergeCell ref="A4:C6"/>
    <mergeCell ref="D4:Q4"/>
  </mergeCells>
  <printOptions horizontalCentered="1"/>
  <pageMargins left="0.70866141732283472" right="0.70866141732283472" top="0.98425196850393704" bottom="0.98425196850393704" header="0.31496062992125984" footer="0.31496062992125984"/>
  <pageSetup scale="53" orientation="portrait" r:id="rId1"/>
  <ignoredErrors>
    <ignoredError sqref="O11 O14 O17 O23 O31 O34 D34 D31 D23 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2025-09-30T16:17:21Z</cp:lastPrinted>
  <dcterms:created xsi:type="dcterms:W3CDTF">2025-08-11T16:14:15Z</dcterms:created>
  <dcterms:modified xsi:type="dcterms:W3CDTF">2025-10-30T18:07:30Z</dcterms:modified>
</cp:coreProperties>
</file>